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'Tabelle1'!$A$1:$P$26</definedName>
  </definedNames>
  <calcPr fullCalcOnLoad="1"/>
</workbook>
</file>

<file path=xl/sharedStrings.xml><?xml version="1.0" encoding="utf-8"?>
<sst xmlns="http://schemas.openxmlformats.org/spreadsheetml/2006/main" count="125" uniqueCount="44">
  <si>
    <t>Bedingungen für das Wanderfahrerabzeichen</t>
  </si>
  <si>
    <t xml:space="preserve">Schüler </t>
  </si>
  <si>
    <t>Übersicht für die Saison 01.10.</t>
  </si>
  <si>
    <t xml:space="preserve"> bis 30.09.</t>
  </si>
  <si>
    <t>50 km Gemeinschaftsfahrten oder 5 Tage Ferienlager mit Booten.</t>
  </si>
  <si>
    <t>Alter</t>
  </si>
  <si>
    <t>Geburtsdatum</t>
  </si>
  <si>
    <t>Saison km</t>
  </si>
  <si>
    <t>B1</t>
  </si>
  <si>
    <t>B2</t>
  </si>
  <si>
    <t>B3</t>
  </si>
  <si>
    <t>B4</t>
  </si>
  <si>
    <t>B5</t>
  </si>
  <si>
    <t>B6</t>
  </si>
  <si>
    <t>S1+B(2)</t>
  </si>
  <si>
    <t>S2</t>
  </si>
  <si>
    <t>G1+S(2)</t>
  </si>
  <si>
    <t>G2</t>
  </si>
  <si>
    <t xml:space="preserve"> / 30.09.</t>
  </si>
  <si>
    <t>---</t>
  </si>
  <si>
    <t>450 + Ö</t>
  </si>
  <si>
    <t>550 + Ö</t>
  </si>
  <si>
    <t>400 / B1=150
500 / B1=250</t>
  </si>
  <si>
    <t>550 / B2=300
650 / B2=400</t>
  </si>
  <si>
    <t>700/B3=450
800/B3=550</t>
  </si>
  <si>
    <t>850/B4=600
950/B4=700</t>
  </si>
  <si>
    <t>550/B=300 + Ö 650/B=400 + Ö</t>
  </si>
  <si>
    <t>700/S1=450 800/S1=550</t>
  </si>
  <si>
    <t>850/S=600 950/S=700</t>
  </si>
  <si>
    <t>Alter:</t>
  </si>
  <si>
    <t>Jugend</t>
  </si>
  <si>
    <t>100 km Gemeinschaftsfahrten oder 5 Tage Ferienlager mit Booten.</t>
  </si>
  <si>
    <t>S3</t>
  </si>
  <si>
    <t>G1+S(2)
1. Hilfe</t>
  </si>
  <si>
    <t>1150+Ö</t>
  </si>
  <si>
    <t>800 / B1=350
900 / B1=450</t>
  </si>
  <si>
    <t>1150 / B2=700
1250 / B2=800</t>
  </si>
  <si>
    <t>1150 / B=700+Ö 1250 / B=800+Ö</t>
  </si>
  <si>
    <t>2050+S</t>
  </si>
  <si>
    <t>1150 / B2=700
1250 / B2=800
1350 / B2=900</t>
  </si>
  <si>
    <t xml:space="preserve">1600/B3=1150
1700/B3=1250
</t>
  </si>
  <si>
    <t>1150 / B=700+Ö 1250 / B=800+Ö 1350 / B=900+Ö</t>
  </si>
  <si>
    <t>1600 / B=1150 1700 / B=1250</t>
  </si>
  <si>
    <t>B = Bronze, S = Silber, G = Gold, +Ö = plus Ökoschulung, +S = plus Sicherheitsschulung/DLRG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</si>
</sst>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"/>
    <numFmt numFmtId="166" formatCode="DD/MMM"/>
  </numFmts>
  <fonts count="8">
    <font>
      <sz val="11"/>
      <color indexed="8"/>
      <name val="Calibri"/>
      <family val="2"/>
    </font>
    <font>
      <sz val="10"/>
      <name val="Arial"/>
      <family val="0"/>
    </font>
    <font>
      <u val="single"/>
      <sz val="14"/>
      <color indexed="8"/>
      <name val="Arial"/>
      <family val="2"/>
    </font>
    <font>
      <sz val="14"/>
      <name val="Arial"/>
      <family val="2"/>
    </font>
    <font>
      <b/>
      <u val="single"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2" fillId="0" borderId="0" xfId="0" applyFont="1" applyBorder="1" applyAlignment="1">
      <alignment horizontal="right"/>
    </xf>
    <xf numFmtId="164" fontId="3" fillId="2" borderId="0" xfId="0" applyFont="1" applyFill="1" applyAlignment="1">
      <alignment horizontal="center"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5" fillId="0" borderId="0" xfId="0" applyFont="1" applyAlignment="1">
      <alignment horizontal="center"/>
    </xf>
    <xf numFmtId="164" fontId="5" fillId="0" borderId="0" xfId="0" applyFont="1" applyAlignment="1">
      <alignment horizontal="left"/>
    </xf>
    <xf numFmtId="164" fontId="6" fillId="0" borderId="0" xfId="0" applyFont="1" applyAlignment="1">
      <alignment horizontal="right"/>
    </xf>
    <xf numFmtId="164" fontId="6" fillId="0" borderId="0" xfId="0" applyFont="1" applyAlignment="1">
      <alignment horizontal="center"/>
    </xf>
    <xf numFmtId="164" fontId="7" fillId="0" borderId="0" xfId="0" applyFont="1" applyAlignment="1">
      <alignment/>
    </xf>
    <xf numFmtId="164" fontId="5" fillId="0" borderId="1" xfId="0" applyFont="1" applyBorder="1" applyAlignment="1">
      <alignment/>
    </xf>
    <xf numFmtId="164" fontId="5" fillId="0" borderId="2" xfId="0" applyFont="1" applyBorder="1" applyAlignment="1">
      <alignment/>
    </xf>
    <xf numFmtId="164" fontId="5" fillId="0" borderId="3" xfId="0" applyFont="1" applyBorder="1" applyAlignment="1">
      <alignment/>
    </xf>
    <xf numFmtId="164" fontId="5" fillId="0" borderId="4" xfId="0" applyFont="1" applyBorder="1" applyAlignment="1">
      <alignment/>
    </xf>
    <xf numFmtId="164" fontId="5" fillId="0" borderId="1" xfId="0" applyFont="1" applyBorder="1" applyAlignment="1">
      <alignment horizontal="center"/>
    </xf>
    <xf numFmtId="164" fontId="7" fillId="0" borderId="1" xfId="0" applyFont="1" applyBorder="1" applyAlignment="1">
      <alignment horizontal="center"/>
    </xf>
    <xf numFmtId="165" fontId="7" fillId="0" borderId="5" xfId="0" applyNumberFormat="1" applyFont="1" applyBorder="1" applyAlignment="1">
      <alignment horizontal="center"/>
    </xf>
    <xf numFmtId="164" fontId="7" fillId="0" borderId="5" xfId="0" applyFont="1" applyBorder="1" applyAlignment="1">
      <alignment horizontal="center"/>
    </xf>
    <xf numFmtId="166" fontId="7" fillId="0" borderId="5" xfId="0" applyNumberFormat="1" applyFont="1" applyBorder="1" applyAlignment="1">
      <alignment horizontal="center"/>
    </xf>
    <xf numFmtId="164" fontId="7" fillId="3" borderId="1" xfId="0" applyFont="1" applyFill="1" applyBorder="1" applyAlignment="1">
      <alignment horizontal="center"/>
    </xf>
    <xf numFmtId="164" fontId="7" fillId="0" borderId="1" xfId="0" applyFont="1" applyBorder="1" applyAlignment="1">
      <alignment horizontal="center" vertical="top"/>
    </xf>
    <xf numFmtId="165" fontId="7" fillId="0" borderId="5" xfId="0" applyNumberFormat="1" applyFont="1" applyBorder="1" applyAlignment="1">
      <alignment horizontal="center" vertical="top"/>
    </xf>
    <xf numFmtId="164" fontId="7" fillId="0" borderId="5" xfId="0" applyFont="1" applyBorder="1" applyAlignment="1">
      <alignment horizontal="center" vertical="top"/>
    </xf>
    <xf numFmtId="166" fontId="7" fillId="0" borderId="5" xfId="0" applyNumberFormat="1" applyFont="1" applyBorder="1" applyAlignment="1">
      <alignment horizontal="center" vertical="top"/>
    </xf>
    <xf numFmtId="164" fontId="7" fillId="0" borderId="1" xfId="0" applyFont="1" applyBorder="1" applyAlignment="1">
      <alignment vertical="top" wrapText="1"/>
    </xf>
    <xf numFmtId="164" fontId="7" fillId="0" borderId="1" xfId="0" applyFont="1" applyBorder="1" applyAlignment="1">
      <alignment wrapText="1"/>
    </xf>
    <xf numFmtId="164" fontId="7" fillId="0" borderId="1" xfId="0" applyFont="1" applyBorder="1" applyAlignment="1">
      <alignment horizontal="center" vertical="top" wrapText="1"/>
    </xf>
    <xf numFmtId="164" fontId="5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5" fillId="0" borderId="1" xfId="0" applyFont="1" applyBorder="1" applyAlignment="1">
      <alignment vertical="center"/>
    </xf>
    <xf numFmtId="164" fontId="5" fillId="0" borderId="2" xfId="0" applyFont="1" applyBorder="1" applyAlignment="1">
      <alignment vertical="center"/>
    </xf>
    <xf numFmtId="164" fontId="5" fillId="0" borderId="3" xfId="0" applyFont="1" applyBorder="1" applyAlignment="1">
      <alignment vertical="center"/>
    </xf>
    <xf numFmtId="164" fontId="5" fillId="0" borderId="4" xfId="0" applyFont="1" applyBorder="1" applyAlignment="1">
      <alignment vertical="center"/>
    </xf>
    <xf numFmtId="164" fontId="5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 wrapText="1"/>
    </xf>
    <xf numFmtId="164" fontId="7" fillId="3" borderId="1" xfId="0" applyFont="1" applyFill="1" applyBorder="1" applyAlignment="1">
      <alignment horizontal="center" vertical="center"/>
    </xf>
    <xf numFmtId="164" fontId="7" fillId="0" borderId="6" xfId="0" applyFont="1" applyBorder="1" applyAlignment="1">
      <alignment horizontal="center" vertical="top"/>
    </xf>
    <xf numFmtId="164" fontId="7" fillId="0" borderId="1" xfId="0" applyFont="1" applyBorder="1" applyAlignment="1">
      <alignment horizontal="center" wrapText="1"/>
    </xf>
    <xf numFmtId="164" fontId="7" fillId="0" borderId="1" xfId="0" applyFont="1" applyBorder="1" applyAlignment="1">
      <alignment/>
    </xf>
    <xf numFmtId="164" fontId="7" fillId="0" borderId="4" xfId="0" applyFont="1" applyBorder="1" applyAlignment="1">
      <alignment horizontal="center"/>
    </xf>
    <xf numFmtId="164" fontId="5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workbookViewId="0" topLeftCell="A1">
      <selection activeCell="I1" sqref="I1"/>
    </sheetView>
  </sheetViews>
  <sheetFormatPr defaultColWidth="11.421875" defaultRowHeight="15"/>
  <cols>
    <col min="2" max="2" width="6.421875" style="0" customWidth="1"/>
    <col min="3" max="3" width="5.28125" style="0" customWidth="1"/>
    <col min="4" max="4" width="7.421875" style="0" customWidth="1"/>
    <col min="5" max="5" width="5.421875" style="0" customWidth="1"/>
    <col min="6" max="6" width="10.28125" style="0" customWidth="1"/>
    <col min="7" max="7" width="9.00390625" style="0" customWidth="1"/>
    <col min="8" max="8" width="14.00390625" style="0" customWidth="1"/>
    <col min="9" max="9" width="14.57421875" style="0" customWidth="1"/>
    <col min="10" max="10" width="14.28125" style="0" customWidth="1"/>
    <col min="11" max="11" width="13.140625" style="0" customWidth="1"/>
    <col min="12" max="12" width="15.28125" style="0" customWidth="1"/>
    <col min="13" max="13" width="14.00390625" style="0" customWidth="1"/>
    <col min="14" max="14" width="12.7109375" style="0" customWidth="1"/>
    <col min="15" max="15" width="11.140625" style="0" customWidth="1"/>
    <col min="16" max="16" width="6.7109375" style="0" customWidth="1"/>
  </cols>
  <sheetData>
    <row r="1" spans="1:9" ht="18.75">
      <c r="A1" s="1" t="s">
        <v>0</v>
      </c>
      <c r="B1" s="1"/>
      <c r="C1" s="1"/>
      <c r="D1" s="1"/>
      <c r="E1" s="1"/>
      <c r="F1" s="1"/>
      <c r="G1" s="1"/>
      <c r="H1" s="1"/>
      <c r="I1" s="2">
        <v>2019</v>
      </c>
    </row>
    <row r="3" spans="1:16" ht="12.75">
      <c r="A3" s="3" t="s">
        <v>1</v>
      </c>
      <c r="C3" s="4" t="s">
        <v>2</v>
      </c>
      <c r="D3" s="4"/>
      <c r="E3" s="4"/>
      <c r="F3" s="4"/>
      <c r="G3" s="5">
        <f>I1-1</f>
        <v>2018</v>
      </c>
      <c r="H3" s="5" t="s">
        <v>3</v>
      </c>
      <c r="I3" s="6">
        <f>SUM(G3+1)</f>
        <v>2019</v>
      </c>
      <c r="O3" s="7"/>
      <c r="P3" s="8"/>
    </row>
    <row r="4" spans="1:9" ht="12.75">
      <c r="A4" s="9"/>
      <c r="C4" s="4" t="s">
        <v>4</v>
      </c>
      <c r="D4" s="4"/>
      <c r="E4" s="4"/>
      <c r="F4" s="4"/>
      <c r="G4" s="5"/>
      <c r="H4" s="5"/>
      <c r="I4" s="5"/>
    </row>
    <row r="6" spans="1:16" ht="15" customHeight="1">
      <c r="A6" s="10" t="s">
        <v>5</v>
      </c>
      <c r="B6" s="11" t="s">
        <v>6</v>
      </c>
      <c r="C6" s="12"/>
      <c r="D6" s="12"/>
      <c r="E6" s="13"/>
      <c r="F6" s="14" t="s">
        <v>7</v>
      </c>
      <c r="G6" s="14" t="s">
        <v>8</v>
      </c>
      <c r="H6" s="14" t="s">
        <v>9</v>
      </c>
      <c r="I6" s="14" t="s">
        <v>10</v>
      </c>
      <c r="J6" s="14" t="s">
        <v>11</v>
      </c>
      <c r="K6" s="14" t="s">
        <v>12</v>
      </c>
      <c r="L6" s="14" t="s">
        <v>13</v>
      </c>
      <c r="M6" s="14" t="s">
        <v>14</v>
      </c>
      <c r="N6" s="14" t="s">
        <v>15</v>
      </c>
      <c r="O6" s="14" t="s">
        <v>16</v>
      </c>
      <c r="P6" s="14" t="s">
        <v>17</v>
      </c>
    </row>
    <row r="7" spans="1:16" ht="15" customHeight="1">
      <c r="A7" s="15">
        <v>7</v>
      </c>
      <c r="B7" s="16">
        <v>37165</v>
      </c>
      <c r="C7" s="17">
        <f>SUM(G3-8)</f>
        <v>2010</v>
      </c>
      <c r="D7" s="18" t="s">
        <v>18</v>
      </c>
      <c r="E7" s="17">
        <f aca="true" t="shared" si="0" ref="E7:E12">SUM(C7+1)</f>
        <v>2011</v>
      </c>
      <c r="F7" s="15">
        <v>150</v>
      </c>
      <c r="G7" s="15">
        <v>150</v>
      </c>
      <c r="H7" s="19" t="s">
        <v>19</v>
      </c>
      <c r="I7" s="19" t="s">
        <v>19</v>
      </c>
      <c r="J7" s="19" t="s">
        <v>19</v>
      </c>
      <c r="K7" s="19" t="s">
        <v>19</v>
      </c>
      <c r="L7" s="19" t="s">
        <v>19</v>
      </c>
      <c r="M7" s="19" t="s">
        <v>19</v>
      </c>
      <c r="N7" s="19" t="s">
        <v>19</v>
      </c>
      <c r="O7" s="19" t="s">
        <v>19</v>
      </c>
      <c r="P7" s="19" t="s">
        <v>19</v>
      </c>
    </row>
    <row r="8" spans="1:16" ht="15" customHeight="1">
      <c r="A8" s="15">
        <v>8</v>
      </c>
      <c r="B8" s="16">
        <v>37165</v>
      </c>
      <c r="C8" s="17">
        <f aca="true" t="shared" si="1" ref="C8:C12">SUM(C7-1)</f>
        <v>2009</v>
      </c>
      <c r="D8" s="18" t="s">
        <v>18</v>
      </c>
      <c r="E8" s="17">
        <f t="shared" si="0"/>
        <v>2010</v>
      </c>
      <c r="F8" s="15">
        <v>150</v>
      </c>
      <c r="G8" s="15">
        <v>150</v>
      </c>
      <c r="H8" s="15">
        <v>300</v>
      </c>
      <c r="I8" s="19" t="s">
        <v>19</v>
      </c>
      <c r="J8" s="19" t="s">
        <v>19</v>
      </c>
      <c r="K8" s="19" t="s">
        <v>19</v>
      </c>
      <c r="L8" s="19" t="s">
        <v>19</v>
      </c>
      <c r="M8" s="19" t="s">
        <v>19</v>
      </c>
      <c r="N8" s="19" t="s">
        <v>19</v>
      </c>
      <c r="O8" s="19" t="s">
        <v>19</v>
      </c>
      <c r="P8" s="19" t="s">
        <v>19</v>
      </c>
    </row>
    <row r="9" spans="1:16" ht="15" customHeight="1">
      <c r="A9" s="15">
        <v>9</v>
      </c>
      <c r="B9" s="16">
        <v>37165</v>
      </c>
      <c r="C9" s="17">
        <f t="shared" si="1"/>
        <v>2008</v>
      </c>
      <c r="D9" s="18" t="s">
        <v>18</v>
      </c>
      <c r="E9" s="17">
        <f t="shared" si="0"/>
        <v>2009</v>
      </c>
      <c r="F9" s="15">
        <v>150</v>
      </c>
      <c r="G9" s="15">
        <v>150</v>
      </c>
      <c r="H9" s="15">
        <v>300</v>
      </c>
      <c r="I9" s="15">
        <v>450</v>
      </c>
      <c r="J9" s="19" t="s">
        <v>19</v>
      </c>
      <c r="K9" s="19" t="s">
        <v>19</v>
      </c>
      <c r="L9" s="19" t="s">
        <v>19</v>
      </c>
      <c r="M9" s="15" t="s">
        <v>20</v>
      </c>
      <c r="N9" s="19" t="s">
        <v>19</v>
      </c>
      <c r="O9" s="19" t="s">
        <v>19</v>
      </c>
      <c r="P9" s="19" t="s">
        <v>19</v>
      </c>
    </row>
    <row r="10" spans="1:16" ht="15" customHeight="1">
      <c r="A10" s="15">
        <v>10</v>
      </c>
      <c r="B10" s="16">
        <v>37165</v>
      </c>
      <c r="C10" s="17">
        <f t="shared" si="1"/>
        <v>2007</v>
      </c>
      <c r="D10" s="18" t="s">
        <v>18</v>
      </c>
      <c r="E10" s="17">
        <f t="shared" si="0"/>
        <v>2008</v>
      </c>
      <c r="F10" s="15">
        <v>150</v>
      </c>
      <c r="G10" s="15">
        <v>150</v>
      </c>
      <c r="H10" s="15">
        <v>300</v>
      </c>
      <c r="I10" s="15">
        <v>450</v>
      </c>
      <c r="J10" s="15">
        <v>600</v>
      </c>
      <c r="K10" s="19" t="s">
        <v>19</v>
      </c>
      <c r="L10" s="19" t="s">
        <v>19</v>
      </c>
      <c r="M10" s="15" t="s">
        <v>20</v>
      </c>
      <c r="N10" s="15">
        <v>600</v>
      </c>
      <c r="O10" s="19" t="s">
        <v>19</v>
      </c>
      <c r="P10" s="19" t="s">
        <v>19</v>
      </c>
    </row>
    <row r="11" spans="1:16" ht="15" customHeight="1">
      <c r="A11" s="15">
        <v>11</v>
      </c>
      <c r="B11" s="16">
        <v>37165</v>
      </c>
      <c r="C11" s="17">
        <f t="shared" si="1"/>
        <v>2006</v>
      </c>
      <c r="D11" s="18" t="s">
        <v>18</v>
      </c>
      <c r="E11" s="17">
        <f t="shared" si="0"/>
        <v>2007</v>
      </c>
      <c r="F11" s="15">
        <v>250</v>
      </c>
      <c r="G11" s="15">
        <v>250</v>
      </c>
      <c r="H11" s="15">
        <v>400</v>
      </c>
      <c r="I11" s="15">
        <v>550</v>
      </c>
      <c r="J11" s="15">
        <v>700</v>
      </c>
      <c r="K11" s="15">
        <v>850</v>
      </c>
      <c r="L11" s="19" t="s">
        <v>19</v>
      </c>
      <c r="M11" s="15" t="s">
        <v>21</v>
      </c>
      <c r="N11" s="15">
        <v>700</v>
      </c>
      <c r="O11" s="15">
        <v>850</v>
      </c>
      <c r="P11" s="19" t="s">
        <v>19</v>
      </c>
    </row>
    <row r="12" spans="1:16" ht="12.75">
      <c r="A12" s="20">
        <v>12</v>
      </c>
      <c r="B12" s="21">
        <v>37165</v>
      </c>
      <c r="C12" s="22">
        <f t="shared" si="1"/>
        <v>2005</v>
      </c>
      <c r="D12" s="23" t="s">
        <v>18</v>
      </c>
      <c r="E12" s="22">
        <f t="shared" si="0"/>
        <v>2006</v>
      </c>
      <c r="F12" s="20">
        <v>250</v>
      </c>
      <c r="G12" s="20">
        <v>250</v>
      </c>
      <c r="H12" s="24" t="s">
        <v>22</v>
      </c>
      <c r="I12" s="24" t="s">
        <v>23</v>
      </c>
      <c r="J12" s="24" t="s">
        <v>24</v>
      </c>
      <c r="K12" s="24" t="s">
        <v>25</v>
      </c>
      <c r="L12" s="20">
        <v>1100</v>
      </c>
      <c r="M12" s="25" t="s">
        <v>26</v>
      </c>
      <c r="N12" s="25" t="s">
        <v>27</v>
      </c>
      <c r="O12" s="26" t="s">
        <v>28</v>
      </c>
      <c r="P12" s="20">
        <v>1100</v>
      </c>
    </row>
    <row r="13" spans="1:16" ht="15" customHeight="1">
      <c r="A13" s="14" t="s">
        <v>29</v>
      </c>
      <c r="B13" s="15"/>
      <c r="C13" s="15"/>
      <c r="D13" s="15"/>
      <c r="E13" s="15"/>
      <c r="F13" s="15"/>
      <c r="G13" s="15">
        <v>7</v>
      </c>
      <c r="H13" s="15">
        <v>8</v>
      </c>
      <c r="I13" s="15">
        <v>9</v>
      </c>
      <c r="J13" s="15">
        <v>10</v>
      </c>
      <c r="K13" s="15">
        <v>11</v>
      </c>
      <c r="L13" s="15">
        <v>12</v>
      </c>
      <c r="M13" s="15">
        <v>9</v>
      </c>
      <c r="N13" s="15">
        <v>10</v>
      </c>
      <c r="O13" s="15">
        <v>11</v>
      </c>
      <c r="P13" s="15">
        <v>12</v>
      </c>
    </row>
    <row r="14" spans="1:16" ht="15" customHeight="1">
      <c r="A14" s="27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1:9" ht="12.75">
      <c r="A15" s="3" t="s">
        <v>30</v>
      </c>
      <c r="C15" s="4" t="s">
        <v>2</v>
      </c>
      <c r="D15" s="4"/>
      <c r="E15" s="4"/>
      <c r="F15" s="4"/>
      <c r="G15" s="5">
        <f>G3</f>
        <v>2018</v>
      </c>
      <c r="H15" s="5" t="s">
        <v>3</v>
      </c>
      <c r="I15" s="6">
        <f>SUM(G15+1)</f>
        <v>2019</v>
      </c>
    </row>
    <row r="16" ht="12.75">
      <c r="C16" s="4" t="s">
        <v>31</v>
      </c>
    </row>
    <row r="18" spans="1:16" ht="12.75">
      <c r="A18" s="29" t="s">
        <v>5</v>
      </c>
      <c r="B18" s="30" t="s">
        <v>6</v>
      </c>
      <c r="C18" s="31"/>
      <c r="D18" s="31"/>
      <c r="E18" s="32"/>
      <c r="F18" s="33" t="s">
        <v>7</v>
      </c>
      <c r="G18" s="33" t="s">
        <v>8</v>
      </c>
      <c r="H18" s="33" t="s">
        <v>9</v>
      </c>
      <c r="I18" s="33" t="s">
        <v>10</v>
      </c>
      <c r="J18" s="33" t="s">
        <v>11</v>
      </c>
      <c r="K18" s="33" t="s">
        <v>12</v>
      </c>
      <c r="L18" s="33" t="s">
        <v>14</v>
      </c>
      <c r="M18" s="33" t="s">
        <v>15</v>
      </c>
      <c r="N18" s="33" t="s">
        <v>32</v>
      </c>
      <c r="O18" s="34" t="s">
        <v>33</v>
      </c>
      <c r="P18" s="33" t="s">
        <v>17</v>
      </c>
    </row>
    <row r="19" spans="1:16" ht="15" customHeight="1">
      <c r="A19" s="15">
        <v>13</v>
      </c>
      <c r="B19" s="16">
        <v>37165</v>
      </c>
      <c r="C19" s="17">
        <f>SUM(G15-14)</f>
        <v>2004</v>
      </c>
      <c r="D19" s="18" t="s">
        <v>18</v>
      </c>
      <c r="E19" s="17">
        <f aca="true" t="shared" si="2" ref="E19:E23">SUM(C19+1)</f>
        <v>2005</v>
      </c>
      <c r="F19" s="15">
        <v>350</v>
      </c>
      <c r="G19" s="15">
        <v>350</v>
      </c>
      <c r="H19" s="19" t="s">
        <v>19</v>
      </c>
      <c r="I19" s="19" t="s">
        <v>19</v>
      </c>
      <c r="J19" s="19" t="s">
        <v>19</v>
      </c>
      <c r="K19" s="19" t="s">
        <v>19</v>
      </c>
      <c r="L19" s="19" t="s">
        <v>19</v>
      </c>
      <c r="M19" s="19" t="s">
        <v>19</v>
      </c>
      <c r="N19" s="19" t="s">
        <v>19</v>
      </c>
      <c r="O19" s="19" t="s">
        <v>19</v>
      </c>
      <c r="P19" s="19" t="s">
        <v>19</v>
      </c>
    </row>
    <row r="20" spans="1:16" ht="15" customHeight="1">
      <c r="A20" s="15">
        <v>14</v>
      </c>
      <c r="B20" s="16">
        <v>37165</v>
      </c>
      <c r="C20" s="17">
        <f aca="true" t="shared" si="3" ref="C20:C23">SUM(C19-1)</f>
        <v>2003</v>
      </c>
      <c r="D20" s="18" t="s">
        <v>18</v>
      </c>
      <c r="E20" s="17">
        <f t="shared" si="2"/>
        <v>2004</v>
      </c>
      <c r="F20" s="15">
        <v>350</v>
      </c>
      <c r="G20" s="15">
        <v>350</v>
      </c>
      <c r="H20" s="15">
        <v>700</v>
      </c>
      <c r="I20" s="19" t="s">
        <v>19</v>
      </c>
      <c r="J20" s="19" t="s">
        <v>19</v>
      </c>
      <c r="K20" s="19" t="s">
        <v>19</v>
      </c>
      <c r="L20" s="19" t="s">
        <v>19</v>
      </c>
      <c r="M20" s="19" t="s">
        <v>19</v>
      </c>
      <c r="N20" s="19" t="s">
        <v>19</v>
      </c>
      <c r="O20" s="19" t="s">
        <v>19</v>
      </c>
      <c r="P20" s="19" t="s">
        <v>19</v>
      </c>
    </row>
    <row r="21" spans="1:16" ht="15" customHeight="1">
      <c r="A21" s="15">
        <v>15</v>
      </c>
      <c r="B21" s="16">
        <v>37165</v>
      </c>
      <c r="C21" s="17">
        <f t="shared" si="3"/>
        <v>2002</v>
      </c>
      <c r="D21" s="18" t="s">
        <v>18</v>
      </c>
      <c r="E21" s="17">
        <f t="shared" si="2"/>
        <v>2003</v>
      </c>
      <c r="F21" s="15">
        <v>450</v>
      </c>
      <c r="G21" s="15">
        <v>450</v>
      </c>
      <c r="H21" s="15">
        <v>800</v>
      </c>
      <c r="I21" s="15">
        <v>1150</v>
      </c>
      <c r="J21" s="19" t="s">
        <v>19</v>
      </c>
      <c r="K21" s="19" t="s">
        <v>19</v>
      </c>
      <c r="L21" s="15" t="s">
        <v>34</v>
      </c>
      <c r="M21" s="19" t="s">
        <v>19</v>
      </c>
      <c r="N21" s="19" t="s">
        <v>19</v>
      </c>
      <c r="O21" s="19" t="s">
        <v>19</v>
      </c>
      <c r="P21" s="19" t="s">
        <v>19</v>
      </c>
    </row>
    <row r="22" spans="1:16" ht="12.75">
      <c r="A22" s="15">
        <v>16</v>
      </c>
      <c r="B22" s="21">
        <v>37165</v>
      </c>
      <c r="C22" s="22">
        <f t="shared" si="3"/>
        <v>2001</v>
      </c>
      <c r="D22" s="23" t="s">
        <v>18</v>
      </c>
      <c r="E22" s="22">
        <f t="shared" si="2"/>
        <v>2002</v>
      </c>
      <c r="F22" s="20">
        <v>450</v>
      </c>
      <c r="G22" s="20">
        <v>450</v>
      </c>
      <c r="H22" s="25" t="s">
        <v>35</v>
      </c>
      <c r="I22" s="25" t="s">
        <v>36</v>
      </c>
      <c r="J22" s="20">
        <v>1600</v>
      </c>
      <c r="K22" s="35" t="s">
        <v>19</v>
      </c>
      <c r="L22" s="26" t="s">
        <v>37</v>
      </c>
      <c r="M22" s="20">
        <v>1600</v>
      </c>
      <c r="N22" s="35" t="s">
        <v>19</v>
      </c>
      <c r="O22" s="20" t="s">
        <v>38</v>
      </c>
      <c r="P22" s="35" t="s">
        <v>19</v>
      </c>
    </row>
    <row r="23" spans="1:16" ht="12.75">
      <c r="A23" s="20">
        <v>17</v>
      </c>
      <c r="B23" s="21">
        <v>37165</v>
      </c>
      <c r="C23" s="22">
        <f t="shared" si="3"/>
        <v>2000</v>
      </c>
      <c r="D23" s="23" t="s">
        <v>18</v>
      </c>
      <c r="E23" s="22">
        <f t="shared" si="2"/>
        <v>2001</v>
      </c>
      <c r="F23" s="36">
        <v>450</v>
      </c>
      <c r="G23" s="20">
        <v>450</v>
      </c>
      <c r="H23" s="24" t="s">
        <v>35</v>
      </c>
      <c r="I23" s="25" t="s">
        <v>39</v>
      </c>
      <c r="J23" s="37" t="s">
        <v>40</v>
      </c>
      <c r="K23" s="20">
        <v>2150</v>
      </c>
      <c r="L23" s="26" t="s">
        <v>41</v>
      </c>
      <c r="M23" s="26" t="s">
        <v>42</v>
      </c>
      <c r="N23" s="20">
        <v>2050</v>
      </c>
      <c r="O23" s="20" t="s">
        <v>38</v>
      </c>
      <c r="P23" s="20">
        <v>2500</v>
      </c>
    </row>
    <row r="24" spans="1:16" ht="15" customHeight="1">
      <c r="A24" s="36" t="s">
        <v>29</v>
      </c>
      <c r="B24" s="38"/>
      <c r="C24" s="38"/>
      <c r="D24" s="38"/>
      <c r="E24" s="38"/>
      <c r="F24" s="38"/>
      <c r="G24" s="39">
        <v>13</v>
      </c>
      <c r="H24" s="15">
        <v>14</v>
      </c>
      <c r="I24" s="15">
        <v>15</v>
      </c>
      <c r="J24" s="15">
        <v>16</v>
      </c>
      <c r="K24" s="15">
        <v>17</v>
      </c>
      <c r="L24" s="15">
        <v>15</v>
      </c>
      <c r="M24" s="15">
        <v>16</v>
      </c>
      <c r="N24" s="15">
        <v>17</v>
      </c>
      <c r="O24" s="15">
        <v>16</v>
      </c>
      <c r="P24" s="15">
        <v>17</v>
      </c>
    </row>
    <row r="25" ht="12.75">
      <c r="A25" s="40"/>
    </row>
    <row r="26" ht="12.75">
      <c r="B26" t="s">
        <v>43</v>
      </c>
    </row>
  </sheetData>
  <sheetProtection selectLockedCells="1" selectUnlockedCells="1"/>
  <mergeCells count="1">
    <mergeCell ref="A1:H1"/>
  </mergeCells>
  <printOptions/>
  <pageMargins left="0.7" right="0.7" top="0.7875" bottom="0.7875" header="0.5118055555555555" footer="0.5118055555555555"/>
  <pageSetup horizontalDpi="300" verticalDpi="300" orientation="landscape" paperSize="9" scale="76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/>
  <cp:lastPrinted>2015-10-11T16:21:22Z</cp:lastPrinted>
  <dcterms:created xsi:type="dcterms:W3CDTF">2013-10-03T13:23:26Z</dcterms:created>
  <dcterms:modified xsi:type="dcterms:W3CDTF">2019-09-20T16:07:25Z</dcterms:modified>
  <cp:category/>
  <cp:version/>
  <cp:contentType/>
  <cp:contentStatus/>
  <cp:revision>8</cp:revision>
</cp:coreProperties>
</file>